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/>
  </bookViews>
  <sheets>
    <sheet name="2023" sheetId="1" r:id="rId1"/>
  </sheets>
  <calcPr calcId="124519"/>
</workbook>
</file>

<file path=xl/calcChain.xml><?xml version="1.0" encoding="utf-8"?>
<calcChain xmlns="http://schemas.openxmlformats.org/spreadsheetml/2006/main">
  <c r="D60" i="1"/>
  <c r="D51"/>
  <c r="D48"/>
  <c r="D41"/>
  <c r="D37"/>
  <c r="D14"/>
  <c r="D16"/>
  <c r="D18"/>
  <c r="D23"/>
  <c r="D28"/>
  <c r="D35"/>
  <c r="C52"/>
  <c r="C51" s="1"/>
  <c r="D52"/>
  <c r="C35"/>
  <c r="C48"/>
  <c r="C41"/>
  <c r="C37"/>
  <c r="C28"/>
  <c r="C23"/>
  <c r="C18"/>
  <c r="C16"/>
  <c r="C14"/>
  <c r="D13" l="1"/>
  <c r="C60"/>
  <c r="C13"/>
</calcChain>
</file>

<file path=xl/sharedStrings.xml><?xml version="1.0" encoding="utf-8"?>
<sst xmlns="http://schemas.openxmlformats.org/spreadsheetml/2006/main" count="104" uniqueCount="104">
  <si>
    <t>Приложение 1</t>
  </si>
  <si>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</si>
  <si>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</si>
  <si>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</si>
  <si>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</si>
  <si>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</si>
  <si>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</si>
  <si>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</si>
  <si>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</si>
  <si>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</si>
  <si>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</si>
  <si>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</si>
  <si>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</si>
  <si>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</si>
  <si>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</si>
  <si>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</si>
  <si>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</si>
  <si>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</si>
  <si>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</si>
  <si>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</si>
  <si>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</si>
  <si>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</si>
  <si>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</si>
  <si>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</si>
  <si>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</si>
  <si>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</si>
  <si>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</si>
  <si>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</si>
  <si>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</si>
  <si>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</si>
  <si>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</si>
  <si>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</si>
  <si>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>2 07 00000 00 0000 000</t>
  </si>
  <si>
    <t>НАЛОГИ НА ТОВАРЫ (РАБОТЫ, УСЛУГИ), РЕАЛИЗУЕМЫЕ НА ТЕРРИТОРИИ РОССИЙСКОЙ ФЕДЕРАЦИИ</t>
  </si>
  <si>
    <t>1 03 02000 01 0000 110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</si>
  <si>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</si>
  <si>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</si>
  <si>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</si>
  <si>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</si>
  <si>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</si>
  <si>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</si>
  <si>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</si>
  <si>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</si>
  <si>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</si>
  <si>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</si>
  <si>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</si>
  <si>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</si>
  <si>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</si>
  <si>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</si>
  <si>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</si>
  <si>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</si>
  <si>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</si>
  <si>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</si>
  <si>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</si>
  <si>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</si>
  <si>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</si>
  <si>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</si>
  <si>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</si>
  <si>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</si>
  <si>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</si>
  <si>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</si>
  <si>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Прочие безвозмездные поступления </t>
  </si>
  <si>
    <t>Налог, взимаемый в связи с применением упрощенной системы налогооблажения</t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</si>
  <si>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</si>
  <si>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</si>
  <si>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</si>
  <si>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</si>
  <si>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1 00 00000 00 0000 000</t>
  </si>
  <si>
    <t>1 01 02000 01 0000 110</t>
  </si>
  <si>
    <t>1 03 00000 00 0000 000</t>
  </si>
  <si>
    <t>1 05 00000 00 0000 000</t>
  </si>
  <si>
    <r>
      <t>1 05 0100</t>
    </r>
    <r>
      <rPr>
        <sz val="10"/>
        <color theme="1"/>
        <rFont val="Times New Roman"/>
        <family val="1"/>
        <charset val="204"/>
      </rPr>
      <t>0 01</t>
    </r>
    <r>
      <rPr>
        <sz val="10"/>
        <color indexed="8"/>
        <rFont val="Times New Roman"/>
        <family val="1"/>
        <charset val="204"/>
      </rPr>
      <t xml:space="preserve"> 0000 110</t>
    </r>
  </si>
  <si>
    <t>1 06 01000 00 0000 110</t>
  </si>
  <si>
    <t xml:space="preserve">1 06 06000 00 0000 110 </t>
  </si>
  <si>
    <t>1 08 00000 00 0000 000</t>
  </si>
  <si>
    <t>1 11 09044 04 0000 120</t>
  </si>
  <si>
    <t>1 12 00000 00 0000 000</t>
  </si>
  <si>
    <t>1 12 01000 01 0000 120</t>
  </si>
  <si>
    <t>2 00 00000 00 0000 000</t>
  </si>
  <si>
    <t>2 02 00000 00 0000 000</t>
  </si>
  <si>
    <t>1 07 00000 00 0000 000</t>
  </si>
  <si>
    <t>НАЛОГИ, СБОРЫ И РЕГУЛЯРНЫЕ ПЛАТЕЖИ ЗА ПОЛЬЗОВАНИЕ ПРИРОДНЫМИ РЕСУРСАМИ</t>
  </si>
  <si>
    <t xml:space="preserve">к Решению Воткинской </t>
  </si>
  <si>
    <t xml:space="preserve"> городской Думы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</si>
  <si>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</si>
  <si>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</si>
  <si>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</si>
  <si>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</si>
  <si>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План                     (тыс.руб.)         </t>
  </si>
  <si>
    <t>Исполнено        (тыс. руб.)</t>
  </si>
  <si>
    <t>от              № -РП</t>
  </si>
  <si>
    <t xml:space="preserve"> 1 05 02000 02 0000 110</t>
  </si>
  <si>
    <t>Единый налог на вмененный доход для  отдельных видов деятельности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</si>
  <si>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</si>
  <si>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</si>
  <si>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1 14 01040 04 0000 410</t>
  </si>
  <si>
    <t xml:space="preserve">Доходы от продажи квартир, находящихся в собственности городских округов </t>
  </si>
  <si>
    <t>1 17 01040 04 0000 180</t>
  </si>
  <si>
    <t>Невыясненные поступления, зачисляемые в бюджеты городских округов</t>
  </si>
  <si>
    <t>2 18 00000 00 0000 180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</si>
  <si>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</t>
  </si>
  <si>
    <t>2 19 00000 00 0000 000</t>
  </si>
  <si>
    <t>Возврат остатков субсидий,субвенций и  иных межбюджетных трансфертов, имеющих целевое назначение,прошлых лет, из бюджетов городских округов</t>
  </si>
  <si>
    <t>Общий объем доходов за 2023 год бюджета муниципального образования "Город Воткинск" на 2023 год и плановый период 2024 и 2025 годов в соответствии с  классификацией доходов бюджетов Российской Федерации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</si>
</sst>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/>
    <xf numFmtId="0" fontId="12" fillId="0" borderId="0"/>
    <xf numFmtId="4" fontId="15" fillId="0" borderId="4">
      <alignment horizontal="right"/>
    </xf>
    <xf numFmtId="0" fontId="15" fillId="0" borderId="5">
      <alignment horizontal="left" wrapText="1"/>
    </xf>
    <xf numFmtId="0" fontId="15" fillId="0" borderId="6"/>
    <xf numFmtId="0" fontId="15" fillId="0" borderId="0">
      <alignment horizontal="center"/>
    </xf>
    <xf numFmtId="0" fontId="13" fillId="0" borderId="6"/>
    <xf numFmtId="0" fontId="14" fillId="0" borderId="0">
      <alignment horizontal="center"/>
    </xf>
    <xf numFmtId="0" fontId="14" fillId="0" borderId="6"/>
    <xf numFmtId="0" fontId="15" fillId="0" borderId="7">
      <alignment horizontal="left" wrapText="1"/>
    </xf>
    <xf numFmtId="0" fontId="15" fillId="0" borderId="8">
      <alignment horizontal="left" wrapText="1" indent="1"/>
    </xf>
    <xf numFmtId="0" fontId="15" fillId="0" borderId="7">
      <alignment horizontal="left" wrapText="1" indent="2"/>
    </xf>
    <xf numFmtId="0" fontId="15" fillId="0" borderId="5">
      <alignment horizontal="left" wrapText="1" indent="2"/>
    </xf>
    <xf numFmtId="49" fontId="15" fillId="0" borderId="6">
      <alignment horizontal="left"/>
    </xf>
    <xf numFmtId="49" fontId="15" fillId="0" borderId="9">
      <alignment horizontal="center" wrapText="1"/>
    </xf>
    <xf numFmtId="49" fontId="15" fillId="0" borderId="9">
      <alignment horizontal="left" wrapText="1"/>
    </xf>
    <xf numFmtId="49" fontId="15" fillId="0" borderId="9">
      <alignment horizontal="center" shrinkToFit="1"/>
    </xf>
    <xf numFmtId="49" fontId="15" fillId="0" borderId="4">
      <alignment horizontal="center" shrinkToFit="1"/>
    </xf>
    <xf numFmtId="0" fontId="15" fillId="0" borderId="10">
      <alignment horizontal="left" wrapText="1"/>
    </xf>
    <xf numFmtId="0" fontId="15" fillId="0" borderId="5">
      <alignment horizontal="left" wrapText="1" indent="1"/>
    </xf>
    <xf numFmtId="0" fontId="15" fillId="0" borderId="10">
      <alignment horizontal="left" wrapText="1" indent="2"/>
    </xf>
    <xf numFmtId="0" fontId="13" fillId="0" borderId="11"/>
    <xf numFmtId="0" fontId="13" fillId="0" borderId="12"/>
    <xf numFmtId="49" fontId="15" fillId="0" borderId="13">
      <alignment horizontal="center"/>
    </xf>
    <xf numFmtId="0" fontId="13" fillId="0" borderId="0"/>
    <xf numFmtId="49" fontId="15" fillId="0" borderId="14">
      <alignment horizontal="center" vertical="center" wrapText="1"/>
    </xf>
    <xf numFmtId="49" fontId="15" fillId="0" borderId="14">
      <alignment horizontal="center" vertical="center" wrapText="1"/>
    </xf>
    <xf numFmtId="4" fontId="16" fillId="3" borderId="14">
      <alignment horizontal="right" vertical="top" shrinkToFit="1"/>
    </xf>
    <xf numFmtId="49" fontId="15" fillId="0" borderId="15">
      <alignment horizontal="center" wrapText="1"/>
    </xf>
    <xf numFmtId="49" fontId="15" fillId="0" borderId="16">
      <alignment horizontal="center" wrapText="1"/>
    </xf>
    <xf numFmtId="49" fontId="15" fillId="0" borderId="0"/>
    <xf numFmtId="49" fontId="15" fillId="0" borderId="17">
      <alignment horizontal="center"/>
    </xf>
    <xf numFmtId="49" fontId="15" fillId="0" borderId="18">
      <alignment horizontal="center"/>
    </xf>
    <xf numFmtId="49" fontId="15" fillId="0" borderId="14">
      <alignment horizontal="center" vertical="center" wrapText="1"/>
    </xf>
    <xf numFmtId="49" fontId="15" fillId="0" borderId="19">
      <alignment horizontal="center" vertical="center" wrapText="1"/>
    </xf>
    <xf numFmtId="4" fontId="15" fillId="0" borderId="14">
      <alignment horizontal="right"/>
    </xf>
    <xf numFmtId="4" fontId="16" fillId="4" borderId="14">
      <alignment horizontal="right" vertical="top" shrinkToFit="1"/>
    </xf>
    <xf numFmtId="49" fontId="15" fillId="0" borderId="20">
      <alignment horizontal="center"/>
    </xf>
    <xf numFmtId="4" fontId="15" fillId="0" borderId="21">
      <alignment horizontal="right"/>
    </xf>
    <xf numFmtId="0" fontId="15" fillId="0" borderId="8">
      <alignment horizontal="left" wrapText="1"/>
    </xf>
    <xf numFmtId="49" fontId="15" fillId="0" borderId="4">
      <alignment horizontal="center"/>
    </xf>
    <xf numFmtId="49" fontId="15" fillId="0" borderId="6"/>
    <xf numFmtId="0" fontId="12" fillId="0" borderId="0"/>
    <xf numFmtId="0" fontId="12" fillId="0" borderId="0"/>
    <xf numFmtId="0" fontId="12" fillId="0" borderId="0"/>
    <xf numFmtId="0" fontId="12" fillId="0" borderId="0"/>
  </cellStyleXfs>
  <cellXfs count="67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" fontId="6" fillId="0" borderId="1" xfId="0" applyNumberFormat="1" applyFont="1" applyBorder="1" applyAlignment="1">
      <alignment vertical="top" wrapText="1"/>
    </xf>
    <xf numFmtId="164" fontId="8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8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0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3" fillId="0" borderId="0" xfId="0" applyFont="1"/>
    <xf numFmtId="0" fontId="11" fillId="0" borderId="0" xfId="0" applyFont="1" applyFill="1" applyBorder="1"/>
    <xf numFmtId="0" fontId="6" fillId="0" borderId="1" xfId="1" applyFont="1" applyBorder="1" applyAlignment="1">
      <alignment horizontal="right" vertical="top" wrapText="1"/>
    </xf>
    <xf numFmtId="0" fontId="6" fillId="0" borderId="1" xfId="1" applyFont="1" applyBorder="1" applyAlignment="1">
      <alignment vertical="top" wrapText="1"/>
    </xf>
    <xf numFmtId="164" fontId="10" fillId="0" borderId="1" xfId="0" applyNumberFormat="1" applyFont="1" applyBorder="1" applyAlignment="1">
      <alignment vertical="center"/>
    </xf>
    <xf numFmtId="0" fontId="6" fillId="0" borderId="1" xfId="42" applyFont="1" applyBorder="1" applyAlignment="1">
      <alignment vertical="top" wrapText="1"/>
    </xf>
    <xf numFmtId="3" fontId="6" fillId="0" borderId="1" xfId="42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 applyProtection="1">
      <alignment vertical="center"/>
      <protection locked="0"/>
    </xf>
    <xf numFmtId="0" fontId="6" fillId="0" borderId="1" xfId="44" applyFont="1" applyFill="1" applyBorder="1" applyAlignment="1">
      <alignment horizontal="right" vertical="top" wrapText="1"/>
    </xf>
    <xf numFmtId="0" fontId="6" fillId="0" borderId="1" xfId="44" applyFont="1" applyFill="1" applyBorder="1" applyAlignment="1">
      <alignment vertical="top" wrapText="1"/>
    </xf>
    <xf numFmtId="0" fontId="6" fillId="0" borderId="1" xfId="43" applyFont="1" applyBorder="1" applyAlignment="1">
      <alignment horizontal="right" vertical="top" wrapText="1"/>
    </xf>
    <xf numFmtId="0" fontId="6" fillId="0" borderId="1" xfId="43" applyFont="1" applyBorder="1" applyAlignment="1">
      <alignment vertical="top" wrapText="1"/>
    </xf>
    <xf numFmtId="0" fontId="6" fillId="0" borderId="1" xfId="45" applyFont="1" applyBorder="1" applyAlignment="1">
      <alignment vertical="top" wrapText="1"/>
    </xf>
    <xf numFmtId="0" fontId="6" fillId="0" borderId="1" xfId="45" applyFont="1" applyBorder="1" applyAlignment="1">
      <alignment horizontal="right" vertical="center" wrapText="1"/>
    </xf>
    <xf numFmtId="0" fontId="6" fillId="0" borderId="1" xfId="45" applyFont="1" applyBorder="1" applyAlignment="1">
      <alignment vertical="center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</cellXfs>
  <cellStyles count="46">
    <cellStyle name="xl100" xfId="2"/>
    <cellStyle name="xl103" xfId="3"/>
    <cellStyle name="xl107" xfId="4"/>
    <cellStyle name="xl108" xfId="5"/>
    <cellStyle name="xl109" xfId="6"/>
    <cellStyle name="xl113" xfId="7"/>
    <cellStyle name="xl114" xfId="8"/>
    <cellStyle name="xl115" xfId="9"/>
    <cellStyle name="xl116" xfId="10"/>
    <cellStyle name="xl117" xfId="11"/>
    <cellStyle name="xl118" xfId="12"/>
    <cellStyle name="xl120" xfId="13"/>
    <cellStyle name="xl121" xfId="14"/>
    <cellStyle name="xl122" xfId="15"/>
    <cellStyle name="xl123" xfId="16"/>
    <cellStyle name="xl124" xfId="17"/>
    <cellStyle name="xl125" xfId="18"/>
    <cellStyle name="xl126" xfId="19"/>
    <cellStyle name="xl127" xfId="20"/>
    <cellStyle name="xl128" xfId="21"/>
    <cellStyle name="xl129" xfId="22"/>
    <cellStyle name="xl130" xfId="23"/>
    <cellStyle name="xl27" xfId="24"/>
    <cellStyle name="xl29" xfId="25"/>
    <cellStyle name="xl30" xfId="26"/>
    <cellStyle name="xl40" xfId="27"/>
    <cellStyle name="xl42" xfId="28"/>
    <cellStyle name="xl43" xfId="29"/>
    <cellStyle name="xl50" xfId="30"/>
    <cellStyle name="xl51" xfId="31"/>
    <cellStyle name="xl52" xfId="32"/>
    <cellStyle name="xl54" xfId="33"/>
    <cellStyle name="xl55" xfId="34"/>
    <cellStyle name="xl57" xfId="35"/>
    <cellStyle name="xl63" xfId="36"/>
    <cellStyle name="xl77" xfId="37"/>
    <cellStyle name="xl82" xfId="38"/>
    <cellStyle name="xl85" xfId="39"/>
    <cellStyle name="xl98" xfId="40"/>
    <cellStyle name="xl99" xfId="41"/>
    <cellStyle name="Обычный" xfId="0" builtinId="0"/>
    <cellStyle name="Обычный 2" xfId="1"/>
    <cellStyle name="Обычный 3" xfId="42"/>
    <cellStyle name="Обычный 4" xfId="44"/>
    <cellStyle name="Обычный 5" xfId="43"/>
    <cellStyle name="Обычный 6" xfId="4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0"/>
  <sheetViews>
    <sheetView tabSelected="1" topLeftCell="A48" workbookViewId="0">
      <selection activeCell="F54" sqref="F54"/>
    </sheetView>
  </sheetViews>
  <sheetFormatPr defaultColWidth="8.88671875" defaultRowHeight="13.8"/>
  <cols>
    <col min="1" max="1" width="21.5546875" style="2" customWidth="1"/>
    <col min="2" max="2" width="60.88671875" style="37" customWidth="1"/>
    <col min="3" max="3" width="13.44140625" style="38" customWidth="1"/>
    <col min="4" max="4" width="13.88671875" style="38" customWidth="1"/>
    <col min="5" max="16384" width="8.88671875" style="38"/>
  </cols>
  <sheetData>
    <row r="1" spans="1:4" ht="17.25" hidden="1" customHeight="1"/>
    <row r="2" spans="1:4" ht="15.6" hidden="1">
      <c r="A2" s="54"/>
      <c r="B2" s="55"/>
    </row>
    <row r="3" spans="1:4" ht="1.5" customHeight="1">
      <c r="A3" s="1"/>
    </row>
    <row r="4" spans="1:4">
      <c r="A4" s="61" t="s">
        <v>0</v>
      </c>
      <c r="B4" s="61"/>
      <c r="C4" s="61"/>
      <c r="D4" s="61"/>
    </row>
    <row r="5" spans="1:4">
      <c r="A5" s="61" t="s">
        <v>82</v>
      </c>
      <c r="B5" s="61"/>
      <c r="C5" s="61"/>
      <c r="D5" s="61"/>
    </row>
    <row r="6" spans="1:4">
      <c r="A6" s="61" t="s">
        <v>83</v>
      </c>
      <c r="B6" s="61"/>
      <c r="C6" s="61"/>
      <c r="D6" s="61"/>
    </row>
    <row r="7" spans="1:4" ht="19.5" customHeight="1">
      <c r="A7" s="61" t="s">
        <v>90</v>
      </c>
      <c r="B7" s="61"/>
      <c r="C7" s="61"/>
      <c r="D7" s="61"/>
    </row>
    <row r="9" spans="1:4" ht="39" customHeight="1">
      <c r="A9" s="64" t="s">
        <v>103</v>
      </c>
      <c r="B9" s="64"/>
      <c r="C9" s="64"/>
      <c r="D9" s="64"/>
    </row>
    <row r="10" spans="1:4">
      <c r="A10" s="56"/>
      <c r="B10" s="55"/>
    </row>
    <row r="11" spans="1:4" ht="15" customHeight="1">
      <c r="A11" s="57" t="s">
        <v>1</v>
      </c>
      <c r="B11" s="59" t="s">
        <v>2</v>
      </c>
      <c r="C11" s="65" t="s">
        <v>88</v>
      </c>
      <c r="D11" s="62" t="s">
        <v>89</v>
      </c>
    </row>
    <row r="12" spans="1:4" ht="18.75" customHeight="1">
      <c r="A12" s="58"/>
      <c r="B12" s="60"/>
      <c r="C12" s="66"/>
      <c r="D12" s="63"/>
    </row>
    <row r="13" spans="1:4" ht="17.25" customHeight="1">
      <c r="A13" s="22" t="s">
        <v>67</v>
      </c>
      <c r="B13" s="3" t="s">
        <v>3</v>
      </c>
      <c r="C13" s="32">
        <f>C14+C16+C18+C23+C27+C28+C35+C37+C41+C47+C48+C26</f>
        <v>774682</v>
      </c>
      <c r="D13" s="32">
        <f>D14+D16+D18+D23+D27+D28+D35+D37+D41+D47+D48+D26</f>
        <v>771294.8</v>
      </c>
    </row>
    <row r="14" spans="1:4" ht="15.75" customHeight="1">
      <c r="A14" s="22" t="s">
        <v>4</v>
      </c>
      <c r="B14" s="3" t="s">
        <v>5</v>
      </c>
      <c r="C14" s="9">
        <f>C15</f>
        <v>485448</v>
      </c>
      <c r="D14" s="9">
        <f>D15</f>
        <v>486042.7</v>
      </c>
    </row>
    <row r="15" spans="1:4">
      <c r="A15" s="23" t="s">
        <v>68</v>
      </c>
      <c r="B15" s="4" t="s">
        <v>6</v>
      </c>
      <c r="C15" s="8">
        <v>485448</v>
      </c>
      <c r="D15" s="14">
        <v>486042.7</v>
      </c>
    </row>
    <row r="16" spans="1:4" ht="26.25" customHeight="1">
      <c r="A16" s="24" t="s">
        <v>69</v>
      </c>
      <c r="B16" s="16" t="s">
        <v>33</v>
      </c>
      <c r="C16" s="9">
        <f>C17</f>
        <v>23615</v>
      </c>
      <c r="D16" s="9">
        <f>D17</f>
        <v>26183.200000000001</v>
      </c>
    </row>
    <row r="17" spans="1:4" ht="28.5" customHeight="1">
      <c r="A17" s="25" t="s">
        <v>34</v>
      </c>
      <c r="B17" s="13" t="s">
        <v>39</v>
      </c>
      <c r="C17" s="8">
        <v>23615</v>
      </c>
      <c r="D17" s="14">
        <v>26183.200000000001</v>
      </c>
    </row>
    <row r="18" spans="1:4" ht="18" customHeight="1">
      <c r="A18" s="22" t="s">
        <v>70</v>
      </c>
      <c r="B18" s="3" t="s">
        <v>7</v>
      </c>
      <c r="C18" s="9">
        <f>SUM(C19:C22)</f>
        <v>45278</v>
      </c>
      <c r="D18" s="9">
        <f>SUM(D19:D22)</f>
        <v>33286.6</v>
      </c>
    </row>
    <row r="19" spans="1:4" ht="26.25" customHeight="1">
      <c r="A19" s="26" t="s">
        <v>71</v>
      </c>
      <c r="B19" s="20" t="s">
        <v>62</v>
      </c>
      <c r="C19" s="8">
        <v>21709</v>
      </c>
      <c r="D19" s="14">
        <v>25623.599999999999</v>
      </c>
    </row>
    <row r="20" spans="1:4" ht="26.25" customHeight="1">
      <c r="A20" s="41" t="s">
        <v>91</v>
      </c>
      <c r="B20" s="42" t="s">
        <v>92</v>
      </c>
      <c r="C20" s="8">
        <v>0</v>
      </c>
      <c r="D20" s="14">
        <v>-139.4</v>
      </c>
    </row>
    <row r="21" spans="1:4">
      <c r="A21" s="26" t="s">
        <v>8</v>
      </c>
      <c r="B21" s="20" t="s">
        <v>9</v>
      </c>
      <c r="C21" s="8">
        <v>389</v>
      </c>
      <c r="D21" s="14">
        <v>388.7</v>
      </c>
    </row>
    <row r="22" spans="1:4" ht="27.75" customHeight="1">
      <c r="A22" s="23" t="s">
        <v>54</v>
      </c>
      <c r="B22" s="4" t="s">
        <v>57</v>
      </c>
      <c r="C22" s="8">
        <v>23180</v>
      </c>
      <c r="D22" s="14">
        <v>7413.7</v>
      </c>
    </row>
    <row r="23" spans="1:4" ht="18" customHeight="1">
      <c r="A23" s="22" t="s">
        <v>10</v>
      </c>
      <c r="B23" s="3" t="s">
        <v>11</v>
      </c>
      <c r="C23" s="9">
        <f>SUM(C24:C25)</f>
        <v>122426</v>
      </c>
      <c r="D23" s="9">
        <f>SUM(D24:D25)</f>
        <v>129040.4</v>
      </c>
    </row>
    <row r="24" spans="1:4">
      <c r="A24" s="23" t="s">
        <v>72</v>
      </c>
      <c r="B24" s="4" t="s">
        <v>12</v>
      </c>
      <c r="C24" s="8">
        <v>51047</v>
      </c>
      <c r="D24" s="14">
        <v>59055.9</v>
      </c>
    </row>
    <row r="25" spans="1:4">
      <c r="A25" s="23" t="s">
        <v>73</v>
      </c>
      <c r="B25" s="4" t="s">
        <v>13</v>
      </c>
      <c r="C25" s="8">
        <v>71379</v>
      </c>
      <c r="D25" s="14">
        <v>69984.5</v>
      </c>
    </row>
    <row r="26" spans="1:4" s="39" customFormat="1" ht="26.4">
      <c r="A26" s="22" t="s">
        <v>80</v>
      </c>
      <c r="B26" s="3" t="s">
        <v>81</v>
      </c>
      <c r="C26" s="9">
        <v>40</v>
      </c>
      <c r="D26" s="43">
        <v>36.299999999999997</v>
      </c>
    </row>
    <row r="27" spans="1:4" ht="20.25" customHeight="1">
      <c r="A27" s="22" t="s">
        <v>74</v>
      </c>
      <c r="B27" s="3" t="s">
        <v>14</v>
      </c>
      <c r="C27" s="9">
        <v>15438</v>
      </c>
      <c r="D27" s="43">
        <v>11580.9</v>
      </c>
    </row>
    <row r="28" spans="1:4" ht="26.25" customHeight="1">
      <c r="A28" s="22" t="s">
        <v>15</v>
      </c>
      <c r="B28" s="3" t="s">
        <v>16</v>
      </c>
      <c r="C28" s="9">
        <f>SUM(C29:C34)</f>
        <v>44557</v>
      </c>
      <c r="D28" s="9">
        <f>SUM(D29:D34)</f>
        <v>43804.7</v>
      </c>
    </row>
    <row r="29" spans="1:4" ht="60.75" customHeight="1">
      <c r="A29" s="23" t="s">
        <v>17</v>
      </c>
      <c r="B29" s="4" t="s">
        <v>60</v>
      </c>
      <c r="C29" s="10">
        <v>32366</v>
      </c>
      <c r="D29" s="14">
        <v>32781.1</v>
      </c>
    </row>
    <row r="30" spans="1:4" ht="54" customHeight="1">
      <c r="A30" s="23" t="s">
        <v>18</v>
      </c>
      <c r="B30" s="4" t="s">
        <v>48</v>
      </c>
      <c r="C30" s="10">
        <v>1019</v>
      </c>
      <c r="D30" s="14">
        <v>1329.2</v>
      </c>
    </row>
    <row r="31" spans="1:4" ht="28.95" customHeight="1">
      <c r="A31" s="23" t="s">
        <v>86</v>
      </c>
      <c r="B31" s="4" t="s">
        <v>87</v>
      </c>
      <c r="C31" s="10">
        <v>1120</v>
      </c>
      <c r="D31" s="14">
        <v>1323.4</v>
      </c>
    </row>
    <row r="32" spans="1:4" ht="42" customHeight="1">
      <c r="A32" s="23" t="s">
        <v>19</v>
      </c>
      <c r="B32" s="4" t="s">
        <v>35</v>
      </c>
      <c r="C32" s="10">
        <v>6</v>
      </c>
      <c r="D32" s="14">
        <v>6</v>
      </c>
    </row>
    <row r="33" spans="1:4" ht="65.25" customHeight="1">
      <c r="A33" s="23" t="s">
        <v>75</v>
      </c>
      <c r="B33" s="4" t="s">
        <v>49</v>
      </c>
      <c r="C33" s="10">
        <v>6493</v>
      </c>
      <c r="D33" s="14">
        <v>5069.1000000000004</v>
      </c>
    </row>
    <row r="34" spans="1:4" ht="81" customHeight="1">
      <c r="A34" s="26" t="s">
        <v>63</v>
      </c>
      <c r="B34" s="20" t="s">
        <v>64</v>
      </c>
      <c r="C34" s="10">
        <v>3553</v>
      </c>
      <c r="D34" s="14">
        <v>3295.9</v>
      </c>
    </row>
    <row r="35" spans="1:4" ht="12.75" customHeight="1">
      <c r="A35" s="22" t="s">
        <v>76</v>
      </c>
      <c r="B35" s="3" t="s">
        <v>20</v>
      </c>
      <c r="C35" s="9">
        <f>C36</f>
        <v>3672</v>
      </c>
      <c r="D35" s="9">
        <f>D36</f>
        <v>3853.6</v>
      </c>
    </row>
    <row r="36" spans="1:4" ht="16.5" customHeight="1">
      <c r="A36" s="23" t="s">
        <v>77</v>
      </c>
      <c r="B36" s="4" t="s">
        <v>50</v>
      </c>
      <c r="C36" s="8">
        <v>3672</v>
      </c>
      <c r="D36" s="14">
        <v>3853.6</v>
      </c>
    </row>
    <row r="37" spans="1:4" ht="26.4">
      <c r="A37" s="27" t="s">
        <v>31</v>
      </c>
      <c r="B37" s="3" t="s">
        <v>45</v>
      </c>
      <c r="C37" s="9">
        <f>SUM(C39:C40)</f>
        <v>150</v>
      </c>
      <c r="D37" s="9">
        <f>SUM(D38:D40)</f>
        <v>1656.9</v>
      </c>
    </row>
    <row r="38" spans="1:4" ht="26.4">
      <c r="A38" s="45" t="s">
        <v>93</v>
      </c>
      <c r="B38" s="44" t="s">
        <v>94</v>
      </c>
      <c r="C38" s="8">
        <v>0</v>
      </c>
      <c r="D38" s="8">
        <v>1055.4000000000001</v>
      </c>
    </row>
    <row r="39" spans="1:4" ht="29.25" customHeight="1">
      <c r="A39" s="28" t="s">
        <v>55</v>
      </c>
      <c r="B39" s="29" t="s">
        <v>47</v>
      </c>
      <c r="C39" s="14">
        <v>75</v>
      </c>
      <c r="D39" s="14">
        <v>258.5</v>
      </c>
    </row>
    <row r="40" spans="1:4" ht="18" customHeight="1">
      <c r="A40" s="21" t="s">
        <v>56</v>
      </c>
      <c r="B40" s="15" t="s">
        <v>21</v>
      </c>
      <c r="C40" s="14">
        <v>75</v>
      </c>
      <c r="D40" s="14">
        <v>343</v>
      </c>
    </row>
    <row r="41" spans="1:4" ht="26.4">
      <c r="A41" s="22" t="s">
        <v>22</v>
      </c>
      <c r="B41" s="3" t="s">
        <v>23</v>
      </c>
      <c r="C41" s="11">
        <f>SUM(C43:C46)</f>
        <v>25900</v>
      </c>
      <c r="D41" s="11">
        <f>SUM(D42:D46)</f>
        <v>28748.6</v>
      </c>
    </row>
    <row r="42" spans="1:4" ht="26.4">
      <c r="A42" s="47" t="s">
        <v>95</v>
      </c>
      <c r="B42" s="48" t="s">
        <v>96</v>
      </c>
      <c r="C42" s="46">
        <v>0</v>
      </c>
      <c r="D42" s="46">
        <v>3</v>
      </c>
    </row>
    <row r="43" spans="1:4" ht="68.25" customHeight="1">
      <c r="A43" s="23" t="s">
        <v>36</v>
      </c>
      <c r="B43" s="4" t="s">
        <v>52</v>
      </c>
      <c r="C43" s="10">
        <v>3300</v>
      </c>
      <c r="D43" s="14">
        <v>1572.1</v>
      </c>
    </row>
    <row r="44" spans="1:4" ht="40.5" customHeight="1">
      <c r="A44" s="23" t="s">
        <v>24</v>
      </c>
      <c r="B44" s="4" t="s">
        <v>51</v>
      </c>
      <c r="C44" s="36">
        <v>16100</v>
      </c>
      <c r="D44" s="14">
        <v>20420.599999999999</v>
      </c>
    </row>
    <row r="45" spans="1:4" ht="40.5" customHeight="1">
      <c r="A45" s="33" t="s">
        <v>84</v>
      </c>
      <c r="B45" s="4" t="s">
        <v>85</v>
      </c>
      <c r="C45" s="36">
        <v>1900</v>
      </c>
      <c r="D45" s="14">
        <v>1921.4</v>
      </c>
    </row>
    <row r="46" spans="1:4" ht="68.25" customHeight="1">
      <c r="A46" s="26" t="s">
        <v>65</v>
      </c>
      <c r="B46" s="20" t="s">
        <v>66</v>
      </c>
      <c r="C46" s="10">
        <v>4600</v>
      </c>
      <c r="D46" s="14">
        <v>4831.5</v>
      </c>
    </row>
    <row r="47" spans="1:4">
      <c r="A47" s="22" t="s">
        <v>25</v>
      </c>
      <c r="B47" s="3" t="s">
        <v>26</v>
      </c>
      <c r="C47" s="9">
        <v>2997</v>
      </c>
      <c r="D47" s="43">
        <v>2464</v>
      </c>
    </row>
    <row r="48" spans="1:4" ht="18.75" customHeight="1">
      <c r="A48" s="30" t="s">
        <v>27</v>
      </c>
      <c r="B48" s="31" t="s">
        <v>40</v>
      </c>
      <c r="C48" s="32">
        <f>SUM(C50:C50)</f>
        <v>5161</v>
      </c>
      <c r="D48" s="32">
        <f>SUM(D49:D50)</f>
        <v>4596.8999999999996</v>
      </c>
    </row>
    <row r="49" spans="1:5" ht="18.75" customHeight="1">
      <c r="A49" s="49" t="s">
        <v>97</v>
      </c>
      <c r="B49" s="50" t="s">
        <v>98</v>
      </c>
      <c r="C49" s="34">
        <v>0</v>
      </c>
      <c r="D49" s="34">
        <v>-0.6</v>
      </c>
    </row>
    <row r="50" spans="1:5" ht="13.5" customHeight="1">
      <c r="A50" s="33" t="s">
        <v>59</v>
      </c>
      <c r="B50" s="35" t="s">
        <v>58</v>
      </c>
      <c r="C50" s="34">
        <v>5161</v>
      </c>
      <c r="D50" s="14">
        <v>4597.5</v>
      </c>
    </row>
    <row r="51" spans="1:5">
      <c r="A51" s="5" t="s">
        <v>78</v>
      </c>
      <c r="B51" s="6" t="s">
        <v>28</v>
      </c>
      <c r="C51" s="12">
        <f>C52+C57</f>
        <v>2107117.6</v>
      </c>
      <c r="D51" s="12">
        <f>D52+D57+D58+D59</f>
        <v>2086677.4999999998</v>
      </c>
    </row>
    <row r="52" spans="1:5" ht="28.5" customHeight="1">
      <c r="A52" s="5" t="s">
        <v>79</v>
      </c>
      <c r="B52" s="17" t="s">
        <v>41</v>
      </c>
      <c r="C52" s="12">
        <f>SUM(C53:C56)</f>
        <v>2096598.9000000001</v>
      </c>
      <c r="D52" s="12">
        <f>SUM(D53:D56)</f>
        <v>2094914.2</v>
      </c>
    </row>
    <row r="53" spans="1:5">
      <c r="A53" s="18" t="s">
        <v>42</v>
      </c>
      <c r="B53" s="7" t="s">
        <v>37</v>
      </c>
      <c r="C53" s="10">
        <v>156966.39999999999</v>
      </c>
      <c r="D53" s="14">
        <v>156966.39999999999</v>
      </c>
    </row>
    <row r="54" spans="1:5" ht="26.4">
      <c r="A54" s="18" t="s">
        <v>44</v>
      </c>
      <c r="B54" s="7" t="s">
        <v>53</v>
      </c>
      <c r="C54" s="10">
        <v>338101.4</v>
      </c>
      <c r="D54" s="14">
        <v>337954.9</v>
      </c>
    </row>
    <row r="55" spans="1:5">
      <c r="A55" s="18" t="s">
        <v>43</v>
      </c>
      <c r="B55" s="7" t="s">
        <v>38</v>
      </c>
      <c r="C55" s="19">
        <v>1216916.8</v>
      </c>
      <c r="D55" s="14">
        <v>1216572.3999999999</v>
      </c>
    </row>
    <row r="56" spans="1:5">
      <c r="A56" s="18" t="s">
        <v>46</v>
      </c>
      <c r="B56" s="7" t="s">
        <v>29</v>
      </c>
      <c r="C56" s="34">
        <v>384614.3</v>
      </c>
      <c r="D56" s="14">
        <v>383420.5</v>
      </c>
    </row>
    <row r="57" spans="1:5">
      <c r="A57" s="5" t="s">
        <v>32</v>
      </c>
      <c r="B57" s="6" t="s">
        <v>61</v>
      </c>
      <c r="C57" s="32">
        <v>10518.7</v>
      </c>
      <c r="D57" s="32">
        <v>5169.2</v>
      </c>
      <c r="E57" s="40"/>
    </row>
    <row r="58" spans="1:5" ht="52.8">
      <c r="A58" s="52" t="s">
        <v>99</v>
      </c>
      <c r="B58" s="53" t="s">
        <v>100</v>
      </c>
      <c r="C58" s="34">
        <v>0</v>
      </c>
      <c r="D58" s="34">
        <v>11116.9</v>
      </c>
      <c r="E58" s="40"/>
    </row>
    <row r="59" spans="1:5" ht="39.6">
      <c r="A59" s="52" t="s">
        <v>101</v>
      </c>
      <c r="B59" s="51" t="s">
        <v>102</v>
      </c>
      <c r="C59" s="34">
        <v>0</v>
      </c>
      <c r="D59" s="34">
        <v>-24522.799999999999</v>
      </c>
      <c r="E59" s="40"/>
    </row>
    <row r="60" spans="1:5">
      <c r="A60" s="5"/>
      <c r="B60" s="6" t="s">
        <v>30</v>
      </c>
      <c r="C60" s="12">
        <f>(C51+C13)</f>
        <v>2881799.6</v>
      </c>
      <c r="D60" s="12">
        <f>(D51+D13)</f>
        <v>2857972.3</v>
      </c>
    </row>
  </sheetData>
  <mergeCells count="11">
    <mergeCell ref="A2:B2"/>
    <mergeCell ref="A10:B10"/>
    <mergeCell ref="A11:A12"/>
    <mergeCell ref="B11:B12"/>
    <mergeCell ref="A4:D4"/>
    <mergeCell ref="A5:D5"/>
    <mergeCell ref="A6:D6"/>
    <mergeCell ref="A7:D7"/>
    <mergeCell ref="D11:D12"/>
    <mergeCell ref="A9:D9"/>
    <mergeCell ref="C11:C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2024-01-30T04:46:34Z</cp:lastPrinted>
  <dcterms:created xsi:type="dcterms:W3CDTF">2016-03-29T11:31:48Z</dcterms:created>
  <dcterms:modified xsi:type="dcterms:W3CDTF">2024-05-17T06:52:39Z</dcterms:modified>
</cp:coreProperties>
</file>